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" sheetId="5" r:id="rId1"/>
  </sheets>
  <definedNames>
    <definedName name="_xlnm.Print_Titles" localSheetId="0">sheet!$15:$17</definedName>
  </definedNames>
  <calcPr calcId="125725"/>
</workbook>
</file>

<file path=xl/calcChain.xml><?xml version="1.0" encoding="utf-8"?>
<calcChain xmlns="http://schemas.openxmlformats.org/spreadsheetml/2006/main">
  <c r="E38" i="5"/>
  <c r="D38"/>
  <c r="E36"/>
  <c r="E31" s="1"/>
  <c r="D36"/>
  <c r="D31" s="1"/>
  <c r="E37"/>
  <c r="E32" s="1"/>
  <c r="D37"/>
  <c r="D32" s="1"/>
  <c r="E26"/>
  <c r="E21"/>
  <c r="E18" s="1"/>
  <c r="E41"/>
  <c r="D41"/>
  <c r="D42"/>
  <c r="E70"/>
  <c r="D70"/>
  <c r="E28"/>
  <c r="E29"/>
  <c r="F29"/>
  <c r="G29"/>
  <c r="H29"/>
  <c r="E30"/>
  <c r="F30"/>
  <c r="G30"/>
  <c r="H30"/>
  <c r="D28"/>
  <c r="D29"/>
  <c r="D30"/>
  <c r="E25"/>
  <c r="F25"/>
  <c r="G25"/>
  <c r="H25"/>
  <c r="E22"/>
  <c r="F22"/>
  <c r="G22"/>
  <c r="H22"/>
  <c r="D22"/>
  <c r="F18"/>
  <c r="G18"/>
  <c r="H18"/>
  <c r="E71" l="1"/>
  <c r="D24"/>
  <c r="D20"/>
  <c r="E48"/>
  <c r="F48"/>
  <c r="G48"/>
  <c r="H48"/>
  <c r="E49"/>
  <c r="F49"/>
  <c r="G49"/>
  <c r="H49"/>
  <c r="E63"/>
  <c r="F63"/>
  <c r="G63"/>
  <c r="H63"/>
  <c r="D65"/>
  <c r="D64"/>
  <c r="D63" s="1"/>
  <c r="E67"/>
  <c r="E66" s="1"/>
  <c r="F67"/>
  <c r="F66" s="1"/>
  <c r="G67"/>
  <c r="G66" s="1"/>
  <c r="H67"/>
  <c r="D69"/>
  <c r="D68"/>
  <c r="E59"/>
  <c r="F59"/>
  <c r="G59"/>
  <c r="H59"/>
  <c r="E55"/>
  <c r="E54" s="1"/>
  <c r="F55"/>
  <c r="F54" s="1"/>
  <c r="G55"/>
  <c r="G54" s="1"/>
  <c r="H55"/>
  <c r="H54" s="1"/>
  <c r="D57"/>
  <c r="D56"/>
  <c r="D55" s="1"/>
  <c r="D54" s="1"/>
  <c r="E51"/>
  <c r="E47" s="1"/>
  <c r="F51"/>
  <c r="F50" s="1"/>
  <c r="G51"/>
  <c r="G47" s="1"/>
  <c r="H51"/>
  <c r="H50" s="1"/>
  <c r="D53"/>
  <c r="D52"/>
  <c r="F39"/>
  <c r="F38" s="1"/>
  <c r="G39"/>
  <c r="G38" s="1"/>
  <c r="H39"/>
  <c r="H38" s="1"/>
  <c r="F44"/>
  <c r="G44"/>
  <c r="G36" s="1"/>
  <c r="G31" s="1"/>
  <c r="G71" s="1"/>
  <c r="H44"/>
  <c r="G34"/>
  <c r="G28" s="1"/>
  <c r="G70" s="1"/>
  <c r="E35"/>
  <c r="F35"/>
  <c r="G35"/>
  <c r="H35"/>
  <c r="F36"/>
  <c r="F31" s="1"/>
  <c r="F71" s="1"/>
  <c r="H36"/>
  <c r="H31" s="1"/>
  <c r="H71" s="1"/>
  <c r="F37"/>
  <c r="F32" s="1"/>
  <c r="G37"/>
  <c r="G32" s="1"/>
  <c r="H37"/>
  <c r="H32" s="1"/>
  <c r="F43"/>
  <c r="H43"/>
  <c r="E44"/>
  <c r="E43" s="1"/>
  <c r="D45"/>
  <c r="D44" s="1"/>
  <c r="D43" s="1"/>
  <c r="E39"/>
  <c r="E33" s="1"/>
  <c r="E27" s="1"/>
  <c r="E72" s="1"/>
  <c r="D40"/>
  <c r="D35" s="1"/>
  <c r="F34" l="1"/>
  <c r="F28" s="1"/>
  <c r="F70" s="1"/>
  <c r="D67"/>
  <c r="D66" s="1"/>
  <c r="H34"/>
  <c r="H28" s="1"/>
  <c r="H70" s="1"/>
  <c r="H47"/>
  <c r="H66"/>
  <c r="F47"/>
  <c r="E34"/>
  <c r="G50"/>
  <c r="D39"/>
  <c r="G43"/>
  <c r="G33" s="1"/>
  <c r="G27" s="1"/>
  <c r="G72" s="1"/>
  <c r="E50"/>
  <c r="F33"/>
  <c r="F27" s="1"/>
  <c r="F72" s="1"/>
  <c r="H33"/>
  <c r="H27" s="1"/>
  <c r="H72" s="1"/>
  <c r="D61"/>
  <c r="D49" s="1"/>
  <c r="D62"/>
  <c r="H62"/>
  <c r="G62"/>
  <c r="F62"/>
  <c r="E62"/>
  <c r="D60"/>
  <c r="D48" s="1"/>
  <c r="H58"/>
  <c r="G58"/>
  <c r="F58"/>
  <c r="E58"/>
  <c r="D26"/>
  <c r="D25" s="1"/>
  <c r="D71" s="1"/>
  <c r="D23"/>
  <c r="D19"/>
  <c r="F46" l="1"/>
  <c r="H46"/>
  <c r="E46"/>
  <c r="G46"/>
  <c r="D34"/>
  <c r="D33"/>
  <c r="D27" s="1"/>
  <c r="D59"/>
  <c r="D58" s="1"/>
  <c r="D21"/>
  <c r="D18" s="1"/>
  <c r="D72" l="1"/>
  <c r="D51"/>
  <c r="D47" l="1"/>
  <c r="D50"/>
  <c r="D46" s="1"/>
</calcChain>
</file>

<file path=xl/sharedStrings.xml><?xml version="1.0" encoding="utf-8"?>
<sst xmlns="http://schemas.openxmlformats.org/spreadsheetml/2006/main" count="89" uniqueCount="53">
  <si>
    <t>COD</t>
  </si>
  <si>
    <t>VENITURILE SECT. DE FUNCTIONARE</t>
  </si>
  <si>
    <t>VENITURILE SECT. DE DEZVOLTARE</t>
  </si>
  <si>
    <t>SECTIUNEA DE FUNCTIONARE</t>
  </si>
  <si>
    <t>Cheltuieli de personal</t>
  </si>
  <si>
    <t>Cheltuieli cu bunuri si servicii</t>
  </si>
  <si>
    <t>SECTIUNEA DE DEZVOLTARE</t>
  </si>
  <si>
    <t xml:space="preserve">Cheltuieli cu bunuri si servicii </t>
  </si>
  <si>
    <t>TOTAL VENITURI (S. FUNCT. +S. DEZV.)</t>
  </si>
  <si>
    <t>CONSILIUL JUDETEAN ARGES</t>
  </si>
  <si>
    <t>DENUMIRE INDICATORI</t>
  </si>
  <si>
    <t>37.10.01</t>
  </si>
  <si>
    <t>Donatii si sponsorizari</t>
  </si>
  <si>
    <t>66.10.</t>
  </si>
  <si>
    <t>INFLUENTE</t>
  </si>
  <si>
    <t xml:space="preserve">LA BUGETUL DE VENITURI SI CHELTUIELI </t>
  </si>
  <si>
    <t>Cheltuieli de capital</t>
  </si>
  <si>
    <t>SPITALUL JUDETEAN DE URGENTA PITESTI</t>
  </si>
  <si>
    <t>43.10.14</t>
  </si>
  <si>
    <t xml:space="preserve">   um=mii lei</t>
  </si>
  <si>
    <t>Subventii din bugetele locale pentru finantarea cheltuielilor de capital din domeniul sanatatii</t>
  </si>
  <si>
    <t>NR.  CRT.</t>
  </si>
  <si>
    <t>I.</t>
  </si>
  <si>
    <t>ANEXA 2</t>
  </si>
  <si>
    <t>TRIM.I</t>
  </si>
  <si>
    <t>I.1</t>
  </si>
  <si>
    <t>I.2</t>
  </si>
  <si>
    <t>I.3</t>
  </si>
  <si>
    <t>SPITALUL DE PNEUMOFTIZIOLOGIE LEORDENI</t>
  </si>
  <si>
    <t>TRIM.II</t>
  </si>
  <si>
    <t>TRIM.III</t>
  </si>
  <si>
    <t>TRIM.IV</t>
  </si>
  <si>
    <t>3=4+5+6+7</t>
  </si>
  <si>
    <t>TOTAL SPITALE</t>
  </si>
  <si>
    <t>I.4</t>
  </si>
  <si>
    <t>I.5</t>
  </si>
  <si>
    <t>AN 2018</t>
  </si>
  <si>
    <t>FINANTAT INTEGRAL  SAU  PARTIAL  DIN VENITURI  PROPRII  PE ANUL 2018</t>
  </si>
  <si>
    <t>Unitatea de Asistenta Medico - Sociala CALINESTI</t>
  </si>
  <si>
    <t>Unitatea de Asistenta Medico - Sociala DEDULESTI</t>
  </si>
  <si>
    <t>TOTAL UAMS</t>
  </si>
  <si>
    <t>Unitatea de Asistenta Medico - Sociala  DOMNESTI</t>
  </si>
  <si>
    <t>Unitatea de Asistenta Medico - Sociala  RUCAR</t>
  </si>
  <si>
    <t>I.6</t>
  </si>
  <si>
    <t>43.10.09</t>
  </si>
  <si>
    <t>Subventii pentru institutii publice</t>
  </si>
  <si>
    <t>Unitatea de Asistenta Medico - Sociala  SUICI</t>
  </si>
  <si>
    <t>I.7</t>
  </si>
  <si>
    <t xml:space="preserve">EXCEDENT/DEFICIT SECT.DE FUNCTIONARE </t>
  </si>
  <si>
    <t xml:space="preserve">TOTAL  EXCEDENT/DEFICIT </t>
  </si>
  <si>
    <t>EXCEDENT/DEFICIT SECT.DE DEZVOLTARE</t>
  </si>
  <si>
    <t>TOTAL CHELTUIELI</t>
  </si>
  <si>
    <t>la Hotararea C.J. nr.          /29.03.2018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</si>
</sst>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8">
    <font>
      <sz val="10"/>
      <name val="Arial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6" fillId="5" borderId="4" applyNumberFormat="0" applyAlignment="0" applyProtection="0"/>
  </cellStyleXfs>
  <cellXfs count="77">
    <xf numFmtId="0" fontId="0" fillId="0" borderId="0" xfId="0"/>
    <xf numFmtId="0" fontId="4" fillId="4" borderId="0" xfId="0" applyFont="1" applyFill="1"/>
    <xf numFmtId="0" fontId="5" fillId="4" borderId="1" xfId="0" applyFont="1" applyFill="1" applyBorder="1" applyAlignment="1">
      <alignment horizontal="center"/>
    </xf>
    <xf numFmtId="0" fontId="4" fillId="4" borderId="1" xfId="2" applyFont="1" applyFill="1" applyBorder="1" applyAlignment="1">
      <alignment horizontal="center"/>
    </xf>
    <xf numFmtId="4" fontId="4" fillId="4" borderId="1" xfId="2" applyNumberFormat="1" applyFont="1" applyFill="1" applyBorder="1" applyAlignment="1">
      <alignment horizontal="right"/>
    </xf>
    <xf numFmtId="2" fontId="4" fillId="4" borderId="1" xfId="0" applyNumberFormat="1" applyFont="1" applyFill="1" applyBorder="1"/>
    <xf numFmtId="0" fontId="5" fillId="4" borderId="1" xfId="2" applyFont="1" applyFill="1" applyBorder="1" applyAlignment="1">
      <alignment horizontal="center" wrapText="1"/>
    </xf>
    <xf numFmtId="4" fontId="5" fillId="4" borderId="2" xfId="2" applyNumberFormat="1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4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2" fontId="4" fillId="4" borderId="1" xfId="1" applyNumberFormat="1" applyFont="1" applyFill="1" applyBorder="1" applyAlignment="1"/>
    <xf numFmtId="4" fontId="4" fillId="4" borderId="1" xfId="0" applyNumberFormat="1" applyFont="1" applyFill="1" applyBorder="1"/>
    <xf numFmtId="0" fontId="5" fillId="4" borderId="1" xfId="2" applyFont="1" applyFill="1" applyBorder="1" applyAlignment="1">
      <alignment horizontal="center"/>
    </xf>
    <xf numFmtId="4" fontId="4" fillId="4" borderId="1" xfId="2" applyNumberFormat="1" applyFont="1" applyFill="1" applyBorder="1" applyAlignment="1"/>
    <xf numFmtId="0" fontId="4" fillId="4" borderId="1" xfId="2" applyFont="1" applyFill="1" applyBorder="1"/>
    <xf numFmtId="4" fontId="4" fillId="4" borderId="1" xfId="3" applyNumberFormat="1" applyFont="1" applyFill="1" applyBorder="1" applyAlignment="1"/>
    <xf numFmtId="0" fontId="4" fillId="4" borderId="1" xfId="2" applyFont="1" applyFill="1" applyBorder="1" applyAlignment="1">
      <alignment horizontal="left" wrapText="1"/>
    </xf>
    <xf numFmtId="0" fontId="4" fillId="4" borderId="1" xfId="2" applyFont="1" applyFill="1" applyBorder="1" applyAlignment="1">
      <alignment horizontal="left"/>
    </xf>
    <xf numFmtId="0" fontId="3" fillId="3" borderId="1" xfId="3" applyBorder="1"/>
    <xf numFmtId="0" fontId="3" fillId="3" borderId="1" xfId="3" applyBorder="1" applyAlignment="1">
      <alignment horizontal="center" wrapText="1"/>
    </xf>
    <xf numFmtId="164" fontId="3" fillId="3" borderId="1" xfId="3" applyNumberFormat="1" applyBorder="1" applyAlignment="1">
      <alignment horizontal="center"/>
    </xf>
    <xf numFmtId="4" fontId="3" fillId="3" borderId="2" xfId="3" applyNumberFormat="1" applyBorder="1" applyAlignment="1"/>
    <xf numFmtId="0" fontId="3" fillId="3" borderId="1" xfId="3" applyBorder="1" applyAlignment="1">
      <alignment horizontal="left"/>
    </xf>
    <xf numFmtId="0" fontId="3" fillId="3" borderId="1" xfId="3" applyBorder="1" applyAlignment="1">
      <alignment horizontal="center"/>
    </xf>
    <xf numFmtId="164" fontId="5" fillId="4" borderId="1" xfId="2" applyNumberFormat="1" applyFont="1" applyFill="1" applyBorder="1" applyAlignment="1">
      <alignment horizontal="center"/>
    </xf>
    <xf numFmtId="4" fontId="4" fillId="4" borderId="2" xfId="2" applyNumberFormat="1" applyFont="1" applyFill="1" applyBorder="1" applyAlignment="1"/>
    <xf numFmtId="0" fontId="5" fillId="4" borderId="0" xfId="0" applyFont="1" applyFill="1" applyAlignment="1">
      <alignment horizontal="left"/>
    </xf>
    <xf numFmtId="0" fontId="4" fillId="4" borderId="0" xfId="0" applyFont="1" applyFill="1" applyBorder="1"/>
    <xf numFmtId="0" fontId="5" fillId="4" borderId="0" xfId="0" applyFont="1" applyFill="1" applyAlignment="1"/>
    <xf numFmtId="0" fontId="4" fillId="4" borderId="0" xfId="0" applyFont="1" applyFill="1" applyAlignment="1"/>
    <xf numFmtId="0" fontId="5" fillId="4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4" fillId="4" borderId="1" xfId="0" applyFont="1" applyFill="1" applyBorder="1" applyAlignment="1">
      <alignment horizontal="left" wrapText="1"/>
    </xf>
    <xf numFmtId="0" fontId="2" fillId="2" borderId="1" xfId="2" applyBorder="1"/>
    <xf numFmtId="0" fontId="2" fillId="2" borderId="1" xfId="2" applyBorder="1" applyAlignment="1">
      <alignment horizontal="center"/>
    </xf>
    <xf numFmtId="4" fontId="2" fillId="2" borderId="1" xfId="2" applyNumberFormat="1" applyBorder="1" applyAlignment="1">
      <alignment horizontal="center"/>
    </xf>
    <xf numFmtId="4" fontId="2" fillId="2" borderId="1" xfId="2" applyNumberFormat="1" applyBorder="1" applyAlignment="1"/>
    <xf numFmtId="0" fontId="2" fillId="2" borderId="1" xfId="2" applyBorder="1" applyAlignment="1">
      <alignment horizontal="left"/>
    </xf>
    <xf numFmtId="4" fontId="2" fillId="2" borderId="2" xfId="2" applyNumberFormat="1" applyBorder="1" applyAlignment="1"/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center"/>
    </xf>
    <xf numFmtId="4" fontId="4" fillId="4" borderId="3" xfId="3" applyNumberFormat="1" applyFont="1" applyFill="1" applyBorder="1" applyAlignment="1"/>
    <xf numFmtId="0" fontId="5" fillId="4" borderId="5" xfId="0" applyFont="1" applyFill="1" applyBorder="1" applyAlignment="1">
      <alignment horizontal="center"/>
    </xf>
    <xf numFmtId="0" fontId="3" fillId="3" borderId="2" xfId="3" applyBorder="1"/>
    <xf numFmtId="0" fontId="3" fillId="3" borderId="2" xfId="3" applyBorder="1" applyAlignment="1">
      <alignment horizontal="center"/>
    </xf>
    <xf numFmtId="0" fontId="7" fillId="4" borderId="1" xfId="4" applyFont="1" applyFill="1" applyBorder="1" applyAlignment="1">
      <alignment horizontal="center" wrapText="1"/>
    </xf>
    <xf numFmtId="164" fontId="7" fillId="4" borderId="1" xfId="4" applyNumberFormat="1" applyFont="1" applyFill="1" applyBorder="1" applyAlignment="1">
      <alignment horizontal="center"/>
    </xf>
    <xf numFmtId="4" fontId="7" fillId="4" borderId="1" xfId="4" applyNumberFormat="1" applyFont="1" applyFill="1" applyBorder="1" applyAlignment="1"/>
    <xf numFmtId="0" fontId="4" fillId="4" borderId="2" xfId="0" applyFont="1" applyFill="1" applyBorder="1"/>
    <xf numFmtId="0" fontId="4" fillId="4" borderId="2" xfId="0" applyFont="1" applyFill="1" applyBorder="1" applyAlignment="1">
      <alignment horizontal="center"/>
    </xf>
    <xf numFmtId="4" fontId="4" fillId="4" borderId="2" xfId="3" applyNumberFormat="1" applyFont="1" applyFill="1" applyBorder="1" applyAlignment="1"/>
    <xf numFmtId="4" fontId="4" fillId="4" borderId="2" xfId="0" applyNumberFormat="1" applyFont="1" applyFill="1" applyBorder="1"/>
    <xf numFmtId="4" fontId="4" fillId="4" borderId="3" xfId="0" applyNumberFormat="1" applyFont="1" applyFill="1" applyBorder="1" applyAlignment="1">
      <alignment horizontal="right"/>
    </xf>
    <xf numFmtId="0" fontId="7" fillId="4" borderId="1" xfId="4" applyFont="1" applyFill="1" applyBorder="1" applyAlignment="1">
      <alignment horizontal="center"/>
    </xf>
    <xf numFmtId="4" fontId="7" fillId="4" borderId="1" xfId="4" applyNumberFormat="1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/>
    </xf>
    <xf numFmtId="2" fontId="4" fillId="4" borderId="2" xfId="0" applyNumberFormat="1" applyFont="1" applyFill="1" applyBorder="1" applyAlignment="1"/>
    <xf numFmtId="2" fontId="4" fillId="4" borderId="2" xfId="1" applyNumberFormat="1" applyFont="1" applyFill="1" applyBorder="1" applyAlignment="1"/>
    <xf numFmtId="0" fontId="5" fillId="4" borderId="3" xfId="2" applyFont="1" applyFill="1" applyBorder="1" applyAlignment="1">
      <alignment horizontal="center"/>
    </xf>
    <xf numFmtId="0" fontId="4" fillId="4" borderId="3" xfId="2" applyFont="1" applyFill="1" applyBorder="1" applyAlignment="1">
      <alignment horizontal="center"/>
    </xf>
    <xf numFmtId="0" fontId="4" fillId="4" borderId="2" xfId="2" applyFont="1" applyFill="1" applyBorder="1"/>
    <xf numFmtId="0" fontId="4" fillId="4" borderId="2" xfId="2" applyFont="1" applyFill="1" applyBorder="1" applyAlignment="1">
      <alignment horizontal="center"/>
    </xf>
    <xf numFmtId="0" fontId="2" fillId="2" borderId="1" xfId="2" applyBorder="1" applyAlignment="1">
      <alignment horizontal="center" wrapText="1"/>
    </xf>
    <xf numFmtId="4" fontId="2" fillId="2" borderId="1" xfId="2" applyNumberFormat="1" applyBorder="1" applyAlignment="1">
      <alignment horizontal="right"/>
    </xf>
    <xf numFmtId="4" fontId="5" fillId="4" borderId="1" xfId="0" applyNumberFormat="1" applyFont="1" applyFill="1" applyBorder="1"/>
    <xf numFmtId="0" fontId="4" fillId="4" borderId="3" xfId="2" applyFont="1" applyFill="1" applyBorder="1" applyAlignment="1">
      <alignment horizontal="left"/>
    </xf>
    <xf numFmtId="4" fontId="3" fillId="3" borderId="1" xfId="3" applyNumberFormat="1" applyBorder="1" applyAlignment="1"/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</cellXfs>
  <cellStyles count="5">
    <cellStyle name="Bad" xfId="3" builtinId="27"/>
    <cellStyle name="Check Cell" xfId="4" builtinId="23"/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tabSelected="1" zoomScaleNormal="100" workbookViewId="0">
      <selection activeCell="O16" sqref="O16"/>
    </sheetView>
  </sheetViews>
  <sheetFormatPr defaultRowHeight="12.75"/>
  <cols>
    <col min="1" max="1" width="5.28515625" style="1" customWidth="1"/>
    <col min="2" max="2" width="32.7109375" style="1" customWidth="1"/>
    <col min="3" max="3" width="10" style="1" customWidth="1"/>
    <col min="4" max="4" width="11.28515625" style="1" customWidth="1"/>
    <col min="5" max="5" width="9.28515625" style="1" customWidth="1"/>
    <col min="6" max="6" width="9.5703125" style="1" customWidth="1"/>
    <col min="7" max="8" width="9.140625" style="1"/>
  </cols>
  <sheetData>
    <row r="1" spans="1:8">
      <c r="A1" s="28" t="s">
        <v>9</v>
      </c>
      <c r="B1" s="28"/>
    </row>
    <row r="2" spans="1:8">
      <c r="A2" s="29"/>
      <c r="C2" s="30"/>
    </row>
    <row r="3" spans="1:8">
      <c r="A3" s="29"/>
      <c r="C3" s="30"/>
      <c r="E3" s="30" t="s">
        <v>23</v>
      </c>
      <c r="F3" s="30"/>
      <c r="G3" s="31"/>
    </row>
    <row r="4" spans="1:8">
      <c r="A4" s="29"/>
      <c r="C4" s="30"/>
      <c r="D4" s="30" t="s">
        <v>52</v>
      </c>
      <c r="E4" s="30"/>
      <c r="F4" s="30"/>
      <c r="G4" s="30"/>
    </row>
    <row r="5" spans="1:8">
      <c r="A5" s="29"/>
      <c r="C5" s="30"/>
      <c r="D5" s="30"/>
      <c r="E5" s="30"/>
      <c r="F5" s="30"/>
      <c r="G5" s="30"/>
    </row>
    <row r="6" spans="1:8">
      <c r="A6" s="29"/>
      <c r="C6" s="30"/>
      <c r="D6" s="30"/>
      <c r="E6" s="30"/>
      <c r="F6" s="30"/>
      <c r="G6" s="30"/>
    </row>
    <row r="7" spans="1:8">
      <c r="A7" s="29"/>
      <c r="C7" s="30"/>
      <c r="D7" s="30"/>
      <c r="E7" s="30"/>
      <c r="F7" s="30"/>
      <c r="G7" s="30"/>
    </row>
    <row r="8" spans="1:8">
      <c r="A8" s="29"/>
      <c r="C8" s="30"/>
      <c r="D8" s="30"/>
    </row>
    <row r="9" spans="1:8">
      <c r="A9" s="29"/>
      <c r="B9" s="72" t="s">
        <v>14</v>
      </c>
      <c r="C9" s="72"/>
      <c r="D9" s="72"/>
      <c r="E9" s="72"/>
      <c r="F9" s="72"/>
    </row>
    <row r="10" spans="1:8">
      <c r="A10" s="29"/>
      <c r="B10" s="72" t="s">
        <v>15</v>
      </c>
      <c r="C10" s="72"/>
      <c r="D10" s="72"/>
      <c r="E10" s="72"/>
      <c r="F10" s="72"/>
    </row>
    <row r="11" spans="1:8">
      <c r="A11" s="29"/>
      <c r="B11" s="73" t="s">
        <v>37</v>
      </c>
      <c r="C11" s="73"/>
      <c r="D11" s="73"/>
      <c r="E11" s="73"/>
      <c r="F11" s="73"/>
    </row>
    <row r="12" spans="1:8">
      <c r="A12" s="29"/>
      <c r="B12" s="73"/>
      <c r="C12" s="73"/>
      <c r="D12" s="73"/>
    </row>
    <row r="13" spans="1:8">
      <c r="A13" s="29"/>
      <c r="B13" s="32"/>
      <c r="C13" s="33"/>
      <c r="D13" s="33"/>
    </row>
    <row r="14" spans="1:8">
      <c r="A14" s="29"/>
      <c r="D14" s="34"/>
      <c r="G14" s="1" t="s">
        <v>19</v>
      </c>
    </row>
    <row r="15" spans="1:8" ht="12.75" customHeight="1">
      <c r="A15" s="74" t="s">
        <v>21</v>
      </c>
      <c r="B15" s="70" t="s">
        <v>10</v>
      </c>
      <c r="C15" s="70" t="s">
        <v>0</v>
      </c>
      <c r="D15" s="75" t="s">
        <v>36</v>
      </c>
      <c r="E15" s="70" t="s">
        <v>24</v>
      </c>
      <c r="F15" s="70" t="s">
        <v>29</v>
      </c>
      <c r="G15" s="70" t="s">
        <v>30</v>
      </c>
      <c r="H15" s="70" t="s">
        <v>31</v>
      </c>
    </row>
    <row r="16" spans="1:8" ht="27.75" customHeight="1">
      <c r="A16" s="74"/>
      <c r="B16" s="71"/>
      <c r="C16" s="71"/>
      <c r="D16" s="76"/>
      <c r="E16" s="71"/>
      <c r="F16" s="71"/>
      <c r="G16" s="71"/>
      <c r="H16" s="71"/>
    </row>
    <row r="17" spans="1:8" ht="18" customHeight="1">
      <c r="A17" s="2">
        <v>0</v>
      </c>
      <c r="B17" s="2">
        <v>1</v>
      </c>
      <c r="C17" s="2">
        <v>2</v>
      </c>
      <c r="D17" s="2" t="s">
        <v>32</v>
      </c>
      <c r="E17" s="2">
        <v>4</v>
      </c>
      <c r="F17" s="2">
        <v>5</v>
      </c>
      <c r="G17" s="2">
        <v>6</v>
      </c>
      <c r="H17" s="2">
        <v>7</v>
      </c>
    </row>
    <row r="18" spans="1:8" ht="35.25" customHeight="1">
      <c r="A18" s="36"/>
      <c r="B18" s="65" t="s">
        <v>8</v>
      </c>
      <c r="C18" s="37"/>
      <c r="D18" s="66">
        <f>D19+D20+D21</f>
        <v>425</v>
      </c>
      <c r="E18" s="66">
        <f t="shared" ref="E18:H18" si="0">E19+E20+E21</f>
        <v>159</v>
      </c>
      <c r="F18" s="66">
        <f t="shared" si="0"/>
        <v>-218</v>
      </c>
      <c r="G18" s="66">
        <f t="shared" si="0"/>
        <v>-188</v>
      </c>
      <c r="H18" s="66">
        <f t="shared" si="0"/>
        <v>672</v>
      </c>
    </row>
    <row r="19" spans="1:8" ht="24" customHeight="1">
      <c r="A19" s="9"/>
      <c r="B19" s="18" t="s">
        <v>12</v>
      </c>
      <c r="C19" s="3" t="s">
        <v>11</v>
      </c>
      <c r="D19" s="4">
        <f t="shared" ref="D19:D21" si="1">E19+F19+G19+H19</f>
        <v>15</v>
      </c>
      <c r="E19" s="5">
        <v>15</v>
      </c>
      <c r="F19" s="5">
        <v>0</v>
      </c>
      <c r="G19" s="13">
        <v>0</v>
      </c>
      <c r="H19" s="13">
        <v>0</v>
      </c>
    </row>
    <row r="20" spans="1:8" ht="26.25" customHeight="1">
      <c r="A20" s="9"/>
      <c r="B20" s="18" t="s">
        <v>45</v>
      </c>
      <c r="C20" s="3" t="s">
        <v>44</v>
      </c>
      <c r="D20" s="4">
        <f>E20+F20+G20+H20</f>
        <v>0</v>
      </c>
      <c r="E20" s="5">
        <v>-266</v>
      </c>
      <c r="F20" s="5">
        <v>-218</v>
      </c>
      <c r="G20" s="13">
        <v>-188</v>
      </c>
      <c r="H20" s="13">
        <v>672</v>
      </c>
    </row>
    <row r="21" spans="1:8" ht="49.5" customHeight="1">
      <c r="A21" s="9"/>
      <c r="B21" s="35" t="s">
        <v>20</v>
      </c>
      <c r="C21" s="8" t="s">
        <v>18</v>
      </c>
      <c r="D21" s="4">
        <f t="shared" si="1"/>
        <v>410</v>
      </c>
      <c r="E21" s="5">
        <f>50+360</f>
        <v>410</v>
      </c>
      <c r="F21" s="5">
        <v>0</v>
      </c>
      <c r="G21" s="13">
        <v>0</v>
      </c>
      <c r="H21" s="13">
        <v>0</v>
      </c>
    </row>
    <row r="22" spans="1:8" ht="30" customHeight="1">
      <c r="A22" s="36"/>
      <c r="B22" s="65" t="s">
        <v>1</v>
      </c>
      <c r="C22" s="37"/>
      <c r="D22" s="39">
        <f>D23+D24</f>
        <v>15</v>
      </c>
      <c r="E22" s="39">
        <f t="shared" ref="E22:H22" si="2">E23+E24</f>
        <v>-251</v>
      </c>
      <c r="F22" s="39">
        <f t="shared" si="2"/>
        <v>-218</v>
      </c>
      <c r="G22" s="39">
        <f t="shared" si="2"/>
        <v>-188</v>
      </c>
      <c r="H22" s="39">
        <f t="shared" si="2"/>
        <v>672</v>
      </c>
    </row>
    <row r="23" spans="1:8" ht="26.25" customHeight="1">
      <c r="A23" s="9"/>
      <c r="B23" s="35" t="s">
        <v>12</v>
      </c>
      <c r="C23" s="8" t="s">
        <v>11</v>
      </c>
      <c r="D23" s="15">
        <f t="shared" ref="D23" si="3">E23+F23+G23+H23</f>
        <v>15</v>
      </c>
      <c r="E23" s="5">
        <v>15</v>
      </c>
      <c r="F23" s="5">
        <v>0</v>
      </c>
      <c r="G23" s="13">
        <v>0</v>
      </c>
      <c r="H23" s="13">
        <v>0</v>
      </c>
    </row>
    <row r="24" spans="1:8" ht="29.25" customHeight="1">
      <c r="A24" s="9"/>
      <c r="B24" s="35" t="s">
        <v>45</v>
      </c>
      <c r="C24" s="8" t="s">
        <v>44</v>
      </c>
      <c r="D24" s="15">
        <f>E24+F24+G24+H24</f>
        <v>0</v>
      </c>
      <c r="E24" s="5">
        <v>-266</v>
      </c>
      <c r="F24" s="5">
        <v>-218</v>
      </c>
      <c r="G24" s="13">
        <v>-188</v>
      </c>
      <c r="H24" s="13">
        <v>672</v>
      </c>
    </row>
    <row r="25" spans="1:8" ht="32.25" customHeight="1">
      <c r="A25" s="36"/>
      <c r="B25" s="65" t="s">
        <v>2</v>
      </c>
      <c r="C25" s="37"/>
      <c r="D25" s="66">
        <f>D26</f>
        <v>410</v>
      </c>
      <c r="E25" s="66">
        <f t="shared" ref="E25:H25" si="4">E26</f>
        <v>410</v>
      </c>
      <c r="F25" s="66">
        <f t="shared" si="4"/>
        <v>0</v>
      </c>
      <c r="G25" s="66">
        <f t="shared" si="4"/>
        <v>0</v>
      </c>
      <c r="H25" s="66">
        <f t="shared" si="4"/>
        <v>0</v>
      </c>
    </row>
    <row r="26" spans="1:8" ht="48" customHeight="1">
      <c r="A26" s="9"/>
      <c r="B26" s="35" t="s">
        <v>20</v>
      </c>
      <c r="C26" s="8" t="s">
        <v>18</v>
      </c>
      <c r="D26" s="10">
        <f>E26+F26</f>
        <v>410</v>
      </c>
      <c r="E26" s="10">
        <f>50+360</f>
        <v>410</v>
      </c>
      <c r="F26" s="10">
        <v>0</v>
      </c>
      <c r="G26" s="13">
        <v>0</v>
      </c>
      <c r="H26" s="13">
        <v>0</v>
      </c>
    </row>
    <row r="27" spans="1:8" ht="33" customHeight="1">
      <c r="A27" s="36"/>
      <c r="B27" s="37" t="s">
        <v>51</v>
      </c>
      <c r="C27" s="38">
        <v>50.1</v>
      </c>
      <c r="D27" s="39">
        <f>D33+D46</f>
        <v>425</v>
      </c>
      <c r="E27" s="39">
        <f t="shared" ref="E27:H27" si="5">E33+E46</f>
        <v>159</v>
      </c>
      <c r="F27" s="39">
        <f t="shared" si="5"/>
        <v>-218</v>
      </c>
      <c r="G27" s="39">
        <f t="shared" si="5"/>
        <v>-188</v>
      </c>
      <c r="H27" s="39">
        <f t="shared" si="5"/>
        <v>672</v>
      </c>
    </row>
    <row r="28" spans="1:8" ht="24" customHeight="1">
      <c r="A28" s="36"/>
      <c r="B28" s="40" t="s">
        <v>3</v>
      </c>
      <c r="C28" s="37"/>
      <c r="D28" s="39">
        <f>D34+D47</f>
        <v>15</v>
      </c>
      <c r="E28" s="39">
        <f t="shared" ref="E28:H28" si="6">E34+E47</f>
        <v>-251</v>
      </c>
      <c r="F28" s="39">
        <f t="shared" si="6"/>
        <v>-218</v>
      </c>
      <c r="G28" s="39">
        <f t="shared" si="6"/>
        <v>-188</v>
      </c>
      <c r="H28" s="39">
        <f t="shared" si="6"/>
        <v>672</v>
      </c>
    </row>
    <row r="29" spans="1:8" ht="21.75" customHeight="1">
      <c r="A29" s="36"/>
      <c r="B29" s="36" t="s">
        <v>4</v>
      </c>
      <c r="C29" s="37">
        <v>10</v>
      </c>
      <c r="D29" s="39">
        <f>D48</f>
        <v>0</v>
      </c>
      <c r="E29" s="39">
        <f t="shared" ref="E29:H29" si="7">E48</f>
        <v>-226</v>
      </c>
      <c r="F29" s="39">
        <f t="shared" si="7"/>
        <v>-218</v>
      </c>
      <c r="G29" s="39">
        <f t="shared" si="7"/>
        <v>-188</v>
      </c>
      <c r="H29" s="39">
        <f t="shared" si="7"/>
        <v>632</v>
      </c>
    </row>
    <row r="30" spans="1:8" ht="21.75" customHeight="1">
      <c r="A30" s="36"/>
      <c r="B30" s="36" t="s">
        <v>5</v>
      </c>
      <c r="C30" s="37">
        <v>20</v>
      </c>
      <c r="D30" s="39">
        <f>D35+D49</f>
        <v>15</v>
      </c>
      <c r="E30" s="39">
        <f t="shared" ref="E30:H30" si="8">E35+E49</f>
        <v>-25</v>
      </c>
      <c r="F30" s="39">
        <f t="shared" si="8"/>
        <v>0</v>
      </c>
      <c r="G30" s="39">
        <f t="shared" si="8"/>
        <v>0</v>
      </c>
      <c r="H30" s="39">
        <f t="shared" si="8"/>
        <v>40</v>
      </c>
    </row>
    <row r="31" spans="1:8" ht="25.5" customHeight="1">
      <c r="A31" s="36"/>
      <c r="B31" s="36" t="s">
        <v>6</v>
      </c>
      <c r="C31" s="37"/>
      <c r="D31" s="39">
        <f>D36</f>
        <v>410</v>
      </c>
      <c r="E31" s="39">
        <f t="shared" ref="E31:H31" si="9">E36</f>
        <v>410</v>
      </c>
      <c r="F31" s="39">
        <f t="shared" si="9"/>
        <v>0</v>
      </c>
      <c r="G31" s="39">
        <f t="shared" si="9"/>
        <v>0</v>
      </c>
      <c r="H31" s="39">
        <f t="shared" si="9"/>
        <v>0</v>
      </c>
    </row>
    <row r="32" spans="1:8" ht="23.25" customHeight="1">
      <c r="A32" s="36"/>
      <c r="B32" s="36" t="s">
        <v>16</v>
      </c>
      <c r="C32" s="37">
        <v>70</v>
      </c>
      <c r="D32" s="41">
        <f>D37</f>
        <v>410</v>
      </c>
      <c r="E32" s="41">
        <f t="shared" ref="E32:H32" si="10">E37</f>
        <v>410</v>
      </c>
      <c r="F32" s="41">
        <f t="shared" si="10"/>
        <v>0</v>
      </c>
      <c r="G32" s="41">
        <f t="shared" si="10"/>
        <v>0</v>
      </c>
      <c r="H32" s="41">
        <f t="shared" si="10"/>
        <v>0</v>
      </c>
    </row>
    <row r="33" spans="1:8" ht="26.25" customHeight="1">
      <c r="A33" s="25" t="s">
        <v>22</v>
      </c>
      <c r="B33" s="21" t="s">
        <v>33</v>
      </c>
      <c r="C33" s="22">
        <v>66.099999999999994</v>
      </c>
      <c r="D33" s="23">
        <f>D38+D43</f>
        <v>425</v>
      </c>
      <c r="E33" s="23">
        <f t="shared" ref="E33:H33" si="11">E38+E43</f>
        <v>425</v>
      </c>
      <c r="F33" s="23">
        <f t="shared" si="11"/>
        <v>0</v>
      </c>
      <c r="G33" s="23">
        <f t="shared" si="11"/>
        <v>0</v>
      </c>
      <c r="H33" s="23">
        <f t="shared" si="11"/>
        <v>0</v>
      </c>
    </row>
    <row r="34" spans="1:8" ht="23.25" customHeight="1">
      <c r="A34" s="20"/>
      <c r="B34" s="24" t="s">
        <v>3</v>
      </c>
      <c r="C34" s="25"/>
      <c r="D34" s="23">
        <f>D39</f>
        <v>15</v>
      </c>
      <c r="E34" s="23">
        <f t="shared" ref="E34:H34" si="12">E39</f>
        <v>15</v>
      </c>
      <c r="F34" s="23">
        <f t="shared" si="12"/>
        <v>0</v>
      </c>
      <c r="G34" s="23">
        <f t="shared" si="12"/>
        <v>0</v>
      </c>
      <c r="H34" s="23">
        <f t="shared" si="12"/>
        <v>0</v>
      </c>
    </row>
    <row r="35" spans="1:8" ht="23.25" customHeight="1">
      <c r="A35" s="20"/>
      <c r="B35" s="20" t="s">
        <v>7</v>
      </c>
      <c r="C35" s="25">
        <v>20</v>
      </c>
      <c r="D35" s="23">
        <f>D40</f>
        <v>15</v>
      </c>
      <c r="E35" s="23">
        <f t="shared" ref="E35:H35" si="13">E40</f>
        <v>15</v>
      </c>
      <c r="F35" s="23">
        <f t="shared" si="13"/>
        <v>0</v>
      </c>
      <c r="G35" s="23">
        <f t="shared" si="13"/>
        <v>0</v>
      </c>
      <c r="H35" s="23">
        <f t="shared" si="13"/>
        <v>0</v>
      </c>
    </row>
    <row r="36" spans="1:8" ht="23.25" customHeight="1">
      <c r="A36" s="20"/>
      <c r="B36" s="20" t="s">
        <v>6</v>
      </c>
      <c r="C36" s="25"/>
      <c r="D36" s="23">
        <f>D44+D41</f>
        <v>410</v>
      </c>
      <c r="E36" s="23">
        <f>E44+E41</f>
        <v>410</v>
      </c>
      <c r="F36" s="23">
        <f t="shared" ref="F36:H36" si="14">F44</f>
        <v>0</v>
      </c>
      <c r="G36" s="23">
        <f t="shared" si="14"/>
        <v>0</v>
      </c>
      <c r="H36" s="23">
        <f t="shared" si="14"/>
        <v>0</v>
      </c>
    </row>
    <row r="37" spans="1:8" ht="23.25" customHeight="1">
      <c r="A37" s="20"/>
      <c r="B37" s="20" t="s">
        <v>16</v>
      </c>
      <c r="C37" s="25">
        <v>70</v>
      </c>
      <c r="D37" s="69">
        <f>D45+D42</f>
        <v>410</v>
      </c>
      <c r="E37" s="69">
        <f>E45+E42</f>
        <v>410</v>
      </c>
      <c r="F37" s="69">
        <f t="shared" ref="F37:H37" si="15">F45</f>
        <v>0</v>
      </c>
      <c r="G37" s="69">
        <f t="shared" si="15"/>
        <v>0</v>
      </c>
      <c r="H37" s="69">
        <f t="shared" si="15"/>
        <v>0</v>
      </c>
    </row>
    <row r="38" spans="1:8" ht="36" customHeight="1">
      <c r="A38" s="2" t="s">
        <v>25</v>
      </c>
      <c r="B38" s="6" t="s">
        <v>17</v>
      </c>
      <c r="C38" s="26">
        <v>66.099999999999994</v>
      </c>
      <c r="D38" s="7">
        <f>D39+D41</f>
        <v>375</v>
      </c>
      <c r="E38" s="7">
        <f t="shared" ref="E38:H38" si="16">E39+E41</f>
        <v>375</v>
      </c>
      <c r="F38" s="7">
        <f t="shared" si="16"/>
        <v>0</v>
      </c>
      <c r="G38" s="7">
        <f t="shared" si="16"/>
        <v>0</v>
      </c>
      <c r="H38" s="7">
        <f t="shared" si="16"/>
        <v>0</v>
      </c>
    </row>
    <row r="39" spans="1:8" ht="23.25" customHeight="1">
      <c r="A39" s="8"/>
      <c r="B39" s="19" t="s">
        <v>3</v>
      </c>
      <c r="C39" s="14"/>
      <c r="D39" s="27">
        <f>D40</f>
        <v>15</v>
      </c>
      <c r="E39" s="27">
        <f>E40</f>
        <v>15</v>
      </c>
      <c r="F39" s="27">
        <f t="shared" ref="F39:H39" si="17">F40</f>
        <v>0</v>
      </c>
      <c r="G39" s="27">
        <f t="shared" si="17"/>
        <v>0</v>
      </c>
      <c r="H39" s="27">
        <f t="shared" si="17"/>
        <v>0</v>
      </c>
    </row>
    <row r="40" spans="1:8" ht="23.25" customHeight="1">
      <c r="A40" s="8"/>
      <c r="B40" s="16" t="s">
        <v>7</v>
      </c>
      <c r="C40" s="14">
        <v>20</v>
      </c>
      <c r="D40" s="15">
        <f>E40</f>
        <v>15</v>
      </c>
      <c r="E40" s="15">
        <v>15</v>
      </c>
      <c r="F40" s="15">
        <v>0</v>
      </c>
      <c r="G40" s="15">
        <v>0</v>
      </c>
      <c r="H40" s="15">
        <v>0</v>
      </c>
    </row>
    <row r="41" spans="1:8" ht="23.25" customHeight="1">
      <c r="A41" s="8"/>
      <c r="B41" s="16" t="s">
        <v>6</v>
      </c>
      <c r="C41" s="14"/>
      <c r="D41" s="27">
        <f>D42</f>
        <v>360</v>
      </c>
      <c r="E41" s="27">
        <f>E42</f>
        <v>360</v>
      </c>
      <c r="F41" s="27">
        <v>0</v>
      </c>
      <c r="G41" s="27">
        <v>0</v>
      </c>
      <c r="H41" s="27">
        <v>0</v>
      </c>
    </row>
    <row r="42" spans="1:8" ht="23.25" customHeight="1">
      <c r="A42" s="8"/>
      <c r="B42" s="16" t="s">
        <v>16</v>
      </c>
      <c r="C42" s="14">
        <v>70</v>
      </c>
      <c r="D42" s="27">
        <f>E42</f>
        <v>360</v>
      </c>
      <c r="E42" s="27">
        <v>360</v>
      </c>
      <c r="F42" s="27">
        <v>0</v>
      </c>
      <c r="G42" s="27">
        <v>0</v>
      </c>
      <c r="H42" s="27">
        <v>0</v>
      </c>
    </row>
    <row r="43" spans="1:8" ht="42" customHeight="1">
      <c r="A43" s="2" t="s">
        <v>26</v>
      </c>
      <c r="B43" s="6" t="s">
        <v>28</v>
      </c>
      <c r="C43" s="26">
        <v>66.099999999999994</v>
      </c>
      <c r="D43" s="7">
        <f>D44</f>
        <v>50</v>
      </c>
      <c r="E43" s="7">
        <f t="shared" ref="E43:H44" si="18">E44</f>
        <v>50</v>
      </c>
      <c r="F43" s="7">
        <f t="shared" si="18"/>
        <v>0</v>
      </c>
      <c r="G43" s="7">
        <f t="shared" si="18"/>
        <v>0</v>
      </c>
      <c r="H43" s="7">
        <f t="shared" si="18"/>
        <v>0</v>
      </c>
    </row>
    <row r="44" spans="1:8" ht="23.25" customHeight="1">
      <c r="A44" s="2"/>
      <c r="B44" s="16" t="s">
        <v>6</v>
      </c>
      <c r="C44" s="14"/>
      <c r="D44" s="27">
        <f>D45</f>
        <v>50</v>
      </c>
      <c r="E44" s="27">
        <f>E45</f>
        <v>50</v>
      </c>
      <c r="F44" s="27">
        <f t="shared" si="18"/>
        <v>0</v>
      </c>
      <c r="G44" s="27">
        <f t="shared" si="18"/>
        <v>0</v>
      </c>
      <c r="H44" s="27">
        <f t="shared" si="18"/>
        <v>0</v>
      </c>
    </row>
    <row r="45" spans="1:8" ht="27" customHeight="1">
      <c r="A45" s="9"/>
      <c r="B45" s="16" t="s">
        <v>16</v>
      </c>
      <c r="C45" s="14">
        <v>70</v>
      </c>
      <c r="D45" s="27">
        <f>E45</f>
        <v>50</v>
      </c>
      <c r="E45" s="27">
        <v>50</v>
      </c>
      <c r="F45" s="27">
        <v>0</v>
      </c>
      <c r="G45" s="27">
        <v>0</v>
      </c>
      <c r="H45" s="27">
        <v>0</v>
      </c>
    </row>
    <row r="46" spans="1:8" ht="32.25" customHeight="1">
      <c r="A46" s="25"/>
      <c r="B46" s="21" t="s">
        <v>40</v>
      </c>
      <c r="C46" s="22">
        <v>66.099999999999994</v>
      </c>
      <c r="D46" s="23">
        <f>D50+D54+D58+D62+D66</f>
        <v>0</v>
      </c>
      <c r="E46" s="23">
        <f t="shared" ref="E46:H46" si="19">E50+E54+E58+E62+E66</f>
        <v>-266</v>
      </c>
      <c r="F46" s="23">
        <f t="shared" si="19"/>
        <v>-218</v>
      </c>
      <c r="G46" s="23">
        <f t="shared" si="19"/>
        <v>-188</v>
      </c>
      <c r="H46" s="23">
        <f t="shared" si="19"/>
        <v>672</v>
      </c>
    </row>
    <row r="47" spans="1:8" ht="24" customHeight="1">
      <c r="A47" s="20"/>
      <c r="B47" s="24" t="s">
        <v>3</v>
      </c>
      <c r="C47" s="25"/>
      <c r="D47" s="23">
        <f t="shared" ref="D47:H49" si="20">D51+D55+D59+D63+D67</f>
        <v>0</v>
      </c>
      <c r="E47" s="23">
        <f t="shared" si="20"/>
        <v>-266</v>
      </c>
      <c r="F47" s="23">
        <f t="shared" si="20"/>
        <v>-218</v>
      </c>
      <c r="G47" s="23">
        <f t="shared" si="20"/>
        <v>-188</v>
      </c>
      <c r="H47" s="23">
        <f t="shared" si="20"/>
        <v>672</v>
      </c>
    </row>
    <row r="48" spans="1:8" ht="24.75" customHeight="1">
      <c r="A48" s="20"/>
      <c r="B48" s="20" t="s">
        <v>4</v>
      </c>
      <c r="C48" s="25">
        <v>10</v>
      </c>
      <c r="D48" s="23">
        <f t="shared" si="20"/>
        <v>0</v>
      </c>
      <c r="E48" s="23">
        <f t="shared" si="20"/>
        <v>-226</v>
      </c>
      <c r="F48" s="23">
        <f t="shared" si="20"/>
        <v>-218</v>
      </c>
      <c r="G48" s="23">
        <f t="shared" si="20"/>
        <v>-188</v>
      </c>
      <c r="H48" s="23">
        <f t="shared" si="20"/>
        <v>632</v>
      </c>
    </row>
    <row r="49" spans="1:8" ht="27" customHeight="1">
      <c r="A49" s="20"/>
      <c r="B49" s="46" t="s">
        <v>7</v>
      </c>
      <c r="C49" s="47">
        <v>20</v>
      </c>
      <c r="D49" s="23">
        <f t="shared" si="20"/>
        <v>0</v>
      </c>
      <c r="E49" s="23">
        <f t="shared" si="20"/>
        <v>-40</v>
      </c>
      <c r="F49" s="23">
        <f t="shared" si="20"/>
        <v>0</v>
      </c>
      <c r="G49" s="23">
        <f t="shared" si="20"/>
        <v>0</v>
      </c>
      <c r="H49" s="23">
        <f t="shared" si="20"/>
        <v>40</v>
      </c>
    </row>
    <row r="50" spans="1:8" ht="39" customHeight="1">
      <c r="A50" s="45" t="s">
        <v>27</v>
      </c>
      <c r="B50" s="48" t="s">
        <v>38</v>
      </c>
      <c r="C50" s="49">
        <v>66.099999999999994</v>
      </c>
      <c r="D50" s="50">
        <f>D51</f>
        <v>0</v>
      </c>
      <c r="E50" s="50">
        <f t="shared" ref="E50:H50" si="21">E51</f>
        <v>-17</v>
      </c>
      <c r="F50" s="50">
        <f t="shared" si="21"/>
        <v>-40</v>
      </c>
      <c r="G50" s="50">
        <f t="shared" si="21"/>
        <v>-20</v>
      </c>
      <c r="H50" s="50">
        <f t="shared" si="21"/>
        <v>77</v>
      </c>
    </row>
    <row r="51" spans="1:8" ht="23.25" customHeight="1">
      <c r="A51" s="9"/>
      <c r="B51" s="42" t="s">
        <v>3</v>
      </c>
      <c r="C51" s="43"/>
      <c r="D51" s="44">
        <f>D52+D53</f>
        <v>0</v>
      </c>
      <c r="E51" s="44">
        <f t="shared" ref="E51:H51" si="22">E52+E53</f>
        <v>-17</v>
      </c>
      <c r="F51" s="44">
        <f t="shared" si="22"/>
        <v>-40</v>
      </c>
      <c r="G51" s="44">
        <f t="shared" si="22"/>
        <v>-20</v>
      </c>
      <c r="H51" s="44">
        <f t="shared" si="22"/>
        <v>77</v>
      </c>
    </row>
    <row r="52" spans="1:8" ht="23.25" customHeight="1">
      <c r="A52" s="9"/>
      <c r="B52" s="16" t="s">
        <v>4</v>
      </c>
      <c r="C52" s="3">
        <v>10</v>
      </c>
      <c r="D52" s="17">
        <f>E52+F52+G52+H52</f>
        <v>0</v>
      </c>
      <c r="E52" s="17">
        <v>-7</v>
      </c>
      <c r="F52" s="17">
        <v>-40</v>
      </c>
      <c r="G52" s="13">
        <v>-20</v>
      </c>
      <c r="H52" s="13">
        <v>67</v>
      </c>
    </row>
    <row r="53" spans="1:8" ht="22.5" customHeight="1">
      <c r="A53" s="9"/>
      <c r="B53" s="51" t="s">
        <v>5</v>
      </c>
      <c r="C53" s="52">
        <v>20</v>
      </c>
      <c r="D53" s="53">
        <f>E53+F53+G53+H53</f>
        <v>0</v>
      </c>
      <c r="E53" s="53">
        <v>-10</v>
      </c>
      <c r="F53" s="53">
        <v>0</v>
      </c>
      <c r="G53" s="54">
        <v>0</v>
      </c>
      <c r="H53" s="54">
        <v>10</v>
      </c>
    </row>
    <row r="54" spans="1:8" ht="43.5" customHeight="1">
      <c r="A54" s="45" t="s">
        <v>34</v>
      </c>
      <c r="B54" s="48" t="s">
        <v>39</v>
      </c>
      <c r="C54" s="56" t="s">
        <v>13</v>
      </c>
      <c r="D54" s="57">
        <f>D55</f>
        <v>0</v>
      </c>
      <c r="E54" s="57">
        <f t="shared" ref="E54:H54" si="23">E55</f>
        <v>-19</v>
      </c>
      <c r="F54" s="57">
        <f t="shared" si="23"/>
        <v>-20</v>
      </c>
      <c r="G54" s="57">
        <f t="shared" si="23"/>
        <v>-10</v>
      </c>
      <c r="H54" s="57">
        <f t="shared" si="23"/>
        <v>49</v>
      </c>
    </row>
    <row r="55" spans="1:8" ht="27.75" customHeight="1">
      <c r="A55" s="9"/>
      <c r="B55" s="42" t="s">
        <v>3</v>
      </c>
      <c r="C55" s="43"/>
      <c r="D55" s="55">
        <f>D56+D57</f>
        <v>0</v>
      </c>
      <c r="E55" s="55">
        <f t="shared" ref="E55:H55" si="24">E56+E57</f>
        <v>-19</v>
      </c>
      <c r="F55" s="55">
        <f t="shared" si="24"/>
        <v>-20</v>
      </c>
      <c r="G55" s="55">
        <f t="shared" si="24"/>
        <v>-10</v>
      </c>
      <c r="H55" s="55">
        <f t="shared" si="24"/>
        <v>49</v>
      </c>
    </row>
    <row r="56" spans="1:8" ht="24.75" customHeight="1">
      <c r="A56" s="9"/>
      <c r="B56" s="16" t="s">
        <v>4</v>
      </c>
      <c r="C56" s="3">
        <v>10</v>
      </c>
      <c r="D56" s="10">
        <f>E56+F56+G56+H56</f>
        <v>0</v>
      </c>
      <c r="E56" s="11">
        <v>-9</v>
      </c>
      <c r="F56" s="12">
        <v>-20</v>
      </c>
      <c r="G56" s="13">
        <v>-10</v>
      </c>
      <c r="H56" s="13">
        <v>39</v>
      </c>
    </row>
    <row r="57" spans="1:8" ht="24.75" customHeight="1">
      <c r="A57" s="9"/>
      <c r="B57" s="51" t="s">
        <v>5</v>
      </c>
      <c r="C57" s="52">
        <v>20</v>
      </c>
      <c r="D57" s="58">
        <f>E57+F57+G57+H57</f>
        <v>0</v>
      </c>
      <c r="E57" s="59">
        <v>-10</v>
      </c>
      <c r="F57" s="60">
        <v>0</v>
      </c>
      <c r="G57" s="54">
        <v>0</v>
      </c>
      <c r="H57" s="54">
        <v>10</v>
      </c>
    </row>
    <row r="58" spans="1:8" ht="36.75" customHeight="1">
      <c r="A58" s="45" t="s">
        <v>35</v>
      </c>
      <c r="B58" s="48" t="s">
        <v>46</v>
      </c>
      <c r="C58" s="56" t="s">
        <v>13</v>
      </c>
      <c r="D58" s="57">
        <f>D59</f>
        <v>0</v>
      </c>
      <c r="E58" s="57">
        <f t="shared" ref="E58:H58" si="25">E59</f>
        <v>-10</v>
      </c>
      <c r="F58" s="57">
        <f t="shared" si="25"/>
        <v>-88</v>
      </c>
      <c r="G58" s="57">
        <f t="shared" si="25"/>
        <v>-88</v>
      </c>
      <c r="H58" s="57">
        <f t="shared" si="25"/>
        <v>186</v>
      </c>
    </row>
    <row r="59" spans="1:8" ht="23.25" customHeight="1">
      <c r="A59" s="9"/>
      <c r="B59" s="68" t="s">
        <v>3</v>
      </c>
      <c r="C59" s="61"/>
      <c r="D59" s="55">
        <f>D60+D61</f>
        <v>0</v>
      </c>
      <c r="E59" s="55">
        <f t="shared" ref="E59:H59" si="26">E60+E61</f>
        <v>-10</v>
      </c>
      <c r="F59" s="55">
        <f t="shared" si="26"/>
        <v>-88</v>
      </c>
      <c r="G59" s="55">
        <f t="shared" si="26"/>
        <v>-88</v>
      </c>
      <c r="H59" s="55">
        <f t="shared" si="26"/>
        <v>186</v>
      </c>
    </row>
    <row r="60" spans="1:8" ht="22.5" customHeight="1">
      <c r="A60" s="9"/>
      <c r="B60" s="16" t="s">
        <v>4</v>
      </c>
      <c r="C60" s="3">
        <v>10</v>
      </c>
      <c r="D60" s="10">
        <f>E60+F60+G60+H60</f>
        <v>0</v>
      </c>
      <c r="E60" s="11">
        <v>-10</v>
      </c>
      <c r="F60" s="12">
        <v>-88</v>
      </c>
      <c r="G60" s="9">
        <v>-88</v>
      </c>
      <c r="H60" s="9">
        <v>186</v>
      </c>
    </row>
    <row r="61" spans="1:8" ht="22.5" customHeight="1">
      <c r="A61" s="9"/>
      <c r="B61" s="63" t="s">
        <v>7</v>
      </c>
      <c r="C61" s="64">
        <v>20</v>
      </c>
      <c r="D61" s="58">
        <f>E61+F61+G61+H61</f>
        <v>0</v>
      </c>
      <c r="E61" s="59">
        <v>0</v>
      </c>
      <c r="F61" s="60">
        <v>0</v>
      </c>
      <c r="G61" s="51">
        <v>0</v>
      </c>
      <c r="H61" s="51">
        <v>0</v>
      </c>
    </row>
    <row r="62" spans="1:8" ht="36" customHeight="1">
      <c r="A62" s="45" t="s">
        <v>43</v>
      </c>
      <c r="B62" s="48" t="s">
        <v>41</v>
      </c>
      <c r="C62" s="56" t="s">
        <v>13</v>
      </c>
      <c r="D62" s="57">
        <f>D63</f>
        <v>0</v>
      </c>
      <c r="E62" s="57">
        <f t="shared" ref="E62:H62" si="27">E63</f>
        <v>-210</v>
      </c>
      <c r="F62" s="57">
        <f t="shared" si="27"/>
        <v>-60</v>
      </c>
      <c r="G62" s="57">
        <f t="shared" si="27"/>
        <v>-60</v>
      </c>
      <c r="H62" s="57">
        <f t="shared" si="27"/>
        <v>330</v>
      </c>
    </row>
    <row r="63" spans="1:8" ht="22.5" customHeight="1">
      <c r="A63" s="9"/>
      <c r="B63" s="42" t="s">
        <v>3</v>
      </c>
      <c r="C63" s="62"/>
      <c r="D63" s="55">
        <f>D64+D65</f>
        <v>0</v>
      </c>
      <c r="E63" s="55">
        <f t="shared" ref="E63:H63" si="28">E64+E65</f>
        <v>-210</v>
      </c>
      <c r="F63" s="55">
        <f t="shared" si="28"/>
        <v>-60</v>
      </c>
      <c r="G63" s="55">
        <f t="shared" si="28"/>
        <v>-60</v>
      </c>
      <c r="H63" s="55">
        <f t="shared" si="28"/>
        <v>330</v>
      </c>
    </row>
    <row r="64" spans="1:8" ht="22.5" customHeight="1">
      <c r="A64" s="9"/>
      <c r="B64" s="16" t="s">
        <v>4</v>
      </c>
      <c r="C64" s="3">
        <v>10</v>
      </c>
      <c r="D64" s="10">
        <f>E64+F64+G64+H64</f>
        <v>0</v>
      </c>
      <c r="E64" s="10">
        <v>-200</v>
      </c>
      <c r="F64" s="10">
        <v>-60</v>
      </c>
      <c r="G64" s="10">
        <v>-60</v>
      </c>
      <c r="H64" s="10">
        <v>320</v>
      </c>
    </row>
    <row r="65" spans="1:8" ht="22.5" customHeight="1">
      <c r="A65" s="9"/>
      <c r="B65" s="9" t="s">
        <v>5</v>
      </c>
      <c r="C65" s="8">
        <v>20</v>
      </c>
      <c r="D65" s="10">
        <f>E65+F65+G65+H65</f>
        <v>0</v>
      </c>
      <c r="E65" s="11">
        <v>-10</v>
      </c>
      <c r="F65" s="12">
        <v>0</v>
      </c>
      <c r="G65" s="13">
        <v>0</v>
      </c>
      <c r="H65" s="13">
        <v>10</v>
      </c>
    </row>
    <row r="66" spans="1:8" ht="34.5" customHeight="1">
      <c r="A66" s="45" t="s">
        <v>47</v>
      </c>
      <c r="B66" s="48" t="s">
        <v>42</v>
      </c>
      <c r="C66" s="56" t="s">
        <v>13</v>
      </c>
      <c r="D66" s="57">
        <f>D67</f>
        <v>0</v>
      </c>
      <c r="E66" s="57">
        <f t="shared" ref="E66:H66" si="29">E67</f>
        <v>-10</v>
      </c>
      <c r="F66" s="57">
        <f t="shared" si="29"/>
        <v>-10</v>
      </c>
      <c r="G66" s="57">
        <f t="shared" si="29"/>
        <v>-10</v>
      </c>
      <c r="H66" s="57">
        <f t="shared" si="29"/>
        <v>30</v>
      </c>
    </row>
    <row r="67" spans="1:8" ht="22.5" customHeight="1">
      <c r="A67" s="9"/>
      <c r="B67" s="42" t="s">
        <v>3</v>
      </c>
      <c r="C67" s="62"/>
      <c r="D67" s="55">
        <f>D68+D69</f>
        <v>0</v>
      </c>
      <c r="E67" s="55">
        <f t="shared" ref="E67:H67" si="30">E68+E69</f>
        <v>-10</v>
      </c>
      <c r="F67" s="55">
        <f t="shared" si="30"/>
        <v>-10</v>
      </c>
      <c r="G67" s="55">
        <f t="shared" si="30"/>
        <v>-10</v>
      </c>
      <c r="H67" s="55">
        <f t="shared" si="30"/>
        <v>30</v>
      </c>
    </row>
    <row r="68" spans="1:8" ht="24" customHeight="1">
      <c r="A68" s="9"/>
      <c r="B68" s="16" t="s">
        <v>4</v>
      </c>
      <c r="C68" s="3">
        <v>10</v>
      </c>
      <c r="D68" s="10">
        <f>E68+F68+G68+H68</f>
        <v>0</v>
      </c>
      <c r="E68" s="10">
        <v>0</v>
      </c>
      <c r="F68" s="10">
        <v>-10</v>
      </c>
      <c r="G68" s="10">
        <v>-10</v>
      </c>
      <c r="H68" s="10">
        <v>20</v>
      </c>
    </row>
    <row r="69" spans="1:8" ht="24.75" customHeight="1">
      <c r="A69" s="9"/>
      <c r="B69" s="9" t="s">
        <v>5</v>
      </c>
      <c r="C69" s="8">
        <v>20</v>
      </c>
      <c r="D69" s="10">
        <f>E69+F69+G69+H69</f>
        <v>0</v>
      </c>
      <c r="E69" s="11">
        <v>-10</v>
      </c>
      <c r="F69" s="12">
        <v>0</v>
      </c>
      <c r="G69" s="13">
        <v>0</v>
      </c>
      <c r="H69" s="13">
        <v>10</v>
      </c>
    </row>
    <row r="70" spans="1:8" ht="22.5" customHeight="1">
      <c r="A70" s="9"/>
      <c r="B70" s="8" t="s">
        <v>48</v>
      </c>
      <c r="C70" s="9"/>
      <c r="D70" s="67">
        <f>D22-D28</f>
        <v>0</v>
      </c>
      <c r="E70" s="67">
        <f t="shared" ref="E70:H70" si="31">E22-E28</f>
        <v>0</v>
      </c>
      <c r="F70" s="67">
        <f t="shared" si="31"/>
        <v>0</v>
      </c>
      <c r="G70" s="67">
        <f t="shared" si="31"/>
        <v>0</v>
      </c>
      <c r="H70" s="67">
        <f t="shared" si="31"/>
        <v>0</v>
      </c>
    </row>
    <row r="71" spans="1:8" ht="20.25" customHeight="1">
      <c r="A71" s="9"/>
      <c r="B71" s="8" t="s">
        <v>50</v>
      </c>
      <c r="C71" s="9"/>
      <c r="D71" s="67">
        <f>D25-D31</f>
        <v>0</v>
      </c>
      <c r="E71" s="67">
        <f t="shared" ref="E71:H71" si="32">E25-E31</f>
        <v>0</v>
      </c>
      <c r="F71" s="67">
        <f t="shared" si="32"/>
        <v>0</v>
      </c>
      <c r="G71" s="67">
        <f t="shared" si="32"/>
        <v>0</v>
      </c>
      <c r="H71" s="67">
        <f t="shared" si="32"/>
        <v>0</v>
      </c>
    </row>
    <row r="72" spans="1:8" ht="18.75" customHeight="1">
      <c r="A72" s="9"/>
      <c r="B72" s="8" t="s">
        <v>49</v>
      </c>
      <c r="C72" s="9"/>
      <c r="D72" s="67">
        <f>D18-D27</f>
        <v>0</v>
      </c>
      <c r="E72" s="67">
        <f t="shared" ref="E72:H72" si="33">E18-E27</f>
        <v>0</v>
      </c>
      <c r="F72" s="67">
        <f t="shared" si="33"/>
        <v>0</v>
      </c>
      <c r="G72" s="67">
        <f t="shared" si="33"/>
        <v>0</v>
      </c>
      <c r="H72" s="67">
        <f t="shared" si="33"/>
        <v>0</v>
      </c>
    </row>
  </sheetData>
  <mergeCells count="12">
    <mergeCell ref="A15:A16"/>
    <mergeCell ref="B15:B16"/>
    <mergeCell ref="C15:C16"/>
    <mergeCell ref="D15:D16"/>
    <mergeCell ref="E15:E16"/>
    <mergeCell ref="G15:G16"/>
    <mergeCell ref="H15:H16"/>
    <mergeCell ref="B9:F9"/>
    <mergeCell ref="B10:F10"/>
    <mergeCell ref="B11:F11"/>
    <mergeCell ref="B12:D12"/>
    <mergeCell ref="F15:F16"/>
  </mergeCells>
  <pageMargins left="0.47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2018-03-22T08:24:10Z</cp:lastPrinted>
  <dcterms:created xsi:type="dcterms:W3CDTF">2012-01-03T09:20:27Z</dcterms:created>
  <dcterms:modified xsi:type="dcterms:W3CDTF">2018-03-22T09:28:45Z</dcterms:modified>
</cp:coreProperties>
</file>